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ania\Documents\OFICINA\OFICINA 2024\PROPOSICIONES 2024 JULIO\pp1365\"/>
    </mc:Choice>
  </mc:AlternateContent>
  <xr:revisionPtr revIDLastSave="0" documentId="8_{FB835EE3-743C-4B4F-BF7B-F1D1F63F3E6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unto 8" sheetId="5" r:id="rId1"/>
    <sheet name=" UMV 2024 " sheetId="3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3" l="1"/>
  <c r="C11" i="3"/>
  <c r="B11" i="3"/>
  <c r="D10" i="3"/>
  <c r="C10" i="3"/>
  <c r="B10" i="3"/>
  <c r="B9" i="3" s="1"/>
  <c r="E11" i="3" l="1"/>
  <c r="E10" i="3"/>
  <c r="F10" i="3"/>
  <c r="F11" i="3"/>
  <c r="C9" i="3"/>
  <c r="E9" i="3" s="1"/>
  <c r="D9" i="3"/>
  <c r="F9" i="3" s="1"/>
</calcChain>
</file>

<file path=xl/sharedStrings.xml><?xml version="1.0" encoding="utf-8"?>
<sst xmlns="http://schemas.openxmlformats.org/spreadsheetml/2006/main" count="80" uniqueCount="63">
  <si>
    <t>H.C ANDRÉS GARCÍA VARGAS</t>
  </si>
  <si>
    <t>H.C JULIAN FELIPE TRIANA</t>
  </si>
  <si>
    <t>1. Informe el avance físico y presupuestal con corte al 30 de noviembre, incluyendo compromisos y giros de cada uno de los objetivos, programas, metas estratégicas y metas, establecidos en el Plan de Desarrollo “Bogotá Camina Segura” por cada sector y entidad, teniendo en cuenta entidades adscritas y vinculadas a cada una de las Secretarías.</t>
  </si>
  <si>
    <t>UNIDAD ADMINISTRATIVA ESPECIAL DE REHABILITACIÓN Y MANTENIMIENTO VIAL - INFORME DE SEGUIMIENTO PRESUPUESTAL 2024</t>
  </si>
  <si>
    <t>CORTE A 30 DE NOVIEMBRE DE 2024</t>
  </si>
  <si>
    <t xml:space="preserve">Proyecto </t>
  </si>
  <si>
    <t>% COMPROMISOS</t>
  </si>
  <si>
    <t>GIROS</t>
  </si>
  <si>
    <t>%GIROS</t>
  </si>
  <si>
    <t>FUNCIONAMIENTO</t>
  </si>
  <si>
    <t xml:space="preserve">APROPIACIÓN </t>
  </si>
  <si>
    <t>EJECUCIÓN</t>
  </si>
  <si>
    <t>TOTAL</t>
  </si>
  <si>
    <t xml:space="preserve"> INVERSIÓN DIRECTA+PASIVOS</t>
  </si>
  <si>
    <t>Cifras en millones de pesos</t>
  </si>
  <si>
    <t>Fuente: Bogdata a 30 de noviembre de 2024</t>
  </si>
  <si>
    <t>3. ¿Cuáles son los sectores y las entidades, incluyendo adscritas y vinculadas, que con corte al 30 de noviembre han mostrado una ejecución presupuestal por encima del 90%? ¿Cuáles son las estrategias utilizadas para lograr un porcentaje óptimo de ejecución?</t>
  </si>
  <si>
    <t>Rta/. La UAERMV no presentó ejecución superior al 90% con corte 30 de noviembre de 2024</t>
  </si>
  <si>
    <t>5. ¿Sírvase informar las desviaciones más significativas entre los presupuestado y lo ejecutado por sector y entidad, incluyendo entidades adscritas y vinculadas a cada una de las Secretarías?</t>
  </si>
  <si>
    <t>7. Sírvase informar los ajustes, modificaciones y re direccionamiento presupuestal que se haya realizado durante la vigencia 2024, por cada entidad, indicando las razones financieras y/o sociales por las que se realizaron.</t>
  </si>
  <si>
    <t xml:space="preserve">Rta/. En lo que corresponde al presupuesto de inversión se han efectuado las siguientes modificaciones presupuestales: </t>
  </si>
  <si>
    <r>
      <t xml:space="preserve">Mediante el Decreto 331 del 26 de septiembre de 2024 </t>
    </r>
    <r>
      <rPr>
        <i/>
        <sz val="11"/>
        <color theme="1"/>
        <rFont val="Calibri"/>
        <family val="2"/>
        <scheme val="minor"/>
      </rPr>
      <t>"Por medio del cual se liquida el Acuerdo Distrital 935 de 2024 "Por el cual se efectúan modificaciones en el Presupuesto Anual de Rentas e Ingresos y de Gastos e Inversiones del Distrito Capital, para la vigencia fiscal comprendida entre el 1 de enero y el 31 de diciembre de 2024, en armonización con el nuevo Plan de Desarrollo Económico, Social, Ambiental y de Obras Públicas del Distrito Capital 2024-2027 "Bogotá Camina Segura"",</t>
    </r>
    <r>
      <rPr>
        <sz val="11"/>
        <color theme="1"/>
        <rFont val="Calibri"/>
        <family val="2"/>
        <scheme val="minor"/>
      </rPr>
      <t xml:space="preserve"> se realizó una reducción presupuestal por $3.635.786.185, en cumplimiento a lo establecido en el artículo 6 del Decreto 062 de 2024: Reducción del gasto en contratos de prestación de servicios profesionales y de apoyo a la gestión y una adición presupuestal por $ 32.738.512.000 para aumentar las metas asociadas a las intervenciones de la red vial en 6,05 Km-carril, adquirir 33 unidades de equipos, maquinaria y volquetas y  para intervenir 2 puntos críticos adicionales en la malla vial rural de Bogotá.</t>
    </r>
  </si>
  <si>
    <t xml:space="preserve">Mediante memorando 2024EE396014O1 del 29 de octubre de 2024 la Secretaría de Hacienda solicitó a la UAERMV una suspensión y posterior reducción presupuestal por $361.767.821 por la fuente sobretasa al ACPM por bajo recaudo de recursos provenientes de esa fuente. </t>
  </si>
  <si>
    <t>8. Sírvase informar por entidad cuáles de los proyectos de inversión ejecutados durante la vigencia 2024 han generado mayor impacto social y económico.Explique de manera detallada su respuesta.</t>
  </si>
  <si>
    <t>Ítem</t>
  </si>
  <si>
    <t>Apropiación Inicial</t>
  </si>
  <si>
    <t>Modificación Presupuestal</t>
  </si>
  <si>
    <t>Apropiación Disponible</t>
  </si>
  <si>
    <t xml:space="preserve">Compromisos </t>
  </si>
  <si>
    <t>% Compromisos</t>
  </si>
  <si>
    <t>Giros</t>
  </si>
  <si>
    <t>% Giros</t>
  </si>
  <si>
    <t>Inversión</t>
  </si>
  <si>
    <t>7858 - Conservación de la malla vial distrital y cicloinfraestructura de Bogotá</t>
  </si>
  <si>
    <t>7903 -  Apoyo a la Adecuación  y Conservación del Espacio Público</t>
  </si>
  <si>
    <t>7859 - Fortalecimiento Institucional</t>
  </si>
  <si>
    <t>7860 - Fortalecimiento de los componentes de TI para la transformación digital</t>
  </si>
  <si>
    <t>Modificación Presupuestal *</t>
  </si>
  <si>
    <t>* Armonización Presupuestal</t>
  </si>
  <si>
    <t xml:space="preserve">8081 - “Conservación de la red vial y red de Ciclo infraestructura de Bogotá D.C.”. </t>
  </si>
  <si>
    <t>8055 – “Conservación de la red de infraestructura peatonal en Bogotá D.C.”.</t>
  </si>
  <si>
    <t xml:space="preserve"> 8095 – “Fortalecimiento de la gestión institucional de la UAERMV de Bogotá D.C.”.</t>
  </si>
  <si>
    <t xml:space="preserve"> 8089 – “Fortalecimiento de los Componentes tecnológicos para garantizar la demanda en la operación de la UAERMV de Bogotá D.C.”. </t>
  </si>
  <si>
    <t>8208: Proyecto Fortalecimiento de la atención y participación ciudadana con enfoques de género, diferencial y territorial en Bogotá D.C.</t>
  </si>
  <si>
    <t xml:space="preserve">Rta/ Durante el primer semestre se ejecutaron los proyectos de inversión relacionados a continuación (a 30 de noviembre de 2024): </t>
  </si>
  <si>
    <t>Fuente: Bogdata a 30112024</t>
  </si>
  <si>
    <t>En la siguiente tabla se presenta la ejecución presupuestal a 30 de noviembre 2024 de los proyectos de inversión Plan de desarrollo Bogotá Camina Segura</t>
  </si>
  <si>
    <t>9. Sírvase informar si durante el 2024 se constituyeron vigencias futuras. Agradezco se me informe por entidad y por proyecto.</t>
  </si>
  <si>
    <t>Rta/. En lo correspondiente a presupuesto de inversión durante la vigencia 2024 no se constituyeron vigencias futuras en la UAERMV.</t>
  </si>
  <si>
    <t>14. Sírvase presentar por entidad, el total de reservas presupuestales constituidas a 31 de diciembre de 2023 y el total girado con corte al 30 de noviembre de 2024.</t>
  </si>
  <si>
    <t>PROYECTO</t>
  </si>
  <si>
    <t>Constituidas</t>
  </si>
  <si>
    <t>Anulaciones</t>
  </si>
  <si>
    <t>Reserva Neta</t>
  </si>
  <si>
    <t xml:space="preserve"> Giros</t>
  </si>
  <si>
    <t xml:space="preserve">% Total Giros </t>
  </si>
  <si>
    <t>Sin Ejecutar</t>
  </si>
  <si>
    <t xml:space="preserve">% Sin Ejecutar </t>
  </si>
  <si>
    <t xml:space="preserve">Funcionamiento </t>
  </si>
  <si>
    <t>Total</t>
  </si>
  <si>
    <t>Rta/. En la siguiente tabla se muestra el 99,3% de ejecución de las reservas presupuestales de la UAERMV</t>
  </si>
  <si>
    <t xml:space="preserve">Rta/. Para el caso de la UAERMV las desviaciones más significativas entre lo presupuestado y lo ejecutado se originan en que la entidad a finales del mes de septiembre recibió mediante adición presupuestal $ 32.738.512.000 lo que significó pasar del 83% de compromisos en septiembre al 74,8% a finales de noviembre. Se proyecta lograr el compromiso del total de los recursos asignados al finalizar la vigencia 2024. </t>
  </si>
  <si>
    <t>En cuanto al impacto social y economico, los proyectos de inversión se enfocan de manera transversal para reducir los tiempos de desplazamiento y mejorando las condiciones de movilidad, seguridad y calidad de vida de la población.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</si>
</sst>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0.0%"/>
    <numFmt numFmtId="165" formatCode="#,###,,"/>
    <numFmt numFmtId="166" formatCode="&quot;$&quot;\ #,###,,"/>
    <numFmt numFmtId="167" formatCode="&quot;$&quot;#,###,,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.5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41" fontId="2" fillId="0" borderId="4" xfId="1" applyFont="1" applyBorder="1" applyAlignment="1">
      <alignment horizontal="center" vertical="center" wrapText="1"/>
    </xf>
    <xf numFmtId="9" fontId="2" fillId="0" borderId="4" xfId="2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9" fontId="2" fillId="2" borderId="4" xfId="2" applyFont="1" applyFill="1" applyBorder="1" applyAlignment="1">
      <alignment horizontal="center" vertical="center" wrapText="1"/>
    </xf>
    <xf numFmtId="164" fontId="2" fillId="3" borderId="4" xfId="2" applyNumberFormat="1" applyFont="1" applyFill="1" applyBorder="1" applyAlignment="1">
      <alignment horizontal="center" vertical="center"/>
    </xf>
    <xf numFmtId="9" fontId="0" fillId="0" borderId="0" xfId="2" applyFont="1"/>
    <xf numFmtId="0" fontId="2" fillId="2" borderId="4" xfId="0" applyFont="1" applyFill="1" applyBorder="1" applyAlignment="1">
      <alignment vertical="center"/>
    </xf>
    <xf numFmtId="0" fontId="3" fillId="0" borderId="0" xfId="0" applyFont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3" borderId="10" xfId="0" applyFont="1" applyFill="1" applyBorder="1" applyAlignment="1">
      <alignment vertic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9" fontId="2" fillId="3" borderId="11" xfId="2" applyFont="1" applyFill="1" applyBorder="1" applyAlignment="1">
      <alignment horizontal="center"/>
    </xf>
    <xf numFmtId="0" fontId="0" fillId="0" borderId="12" xfId="0" applyBorder="1" applyAlignment="1">
      <alignment vertical="center" wrapText="1"/>
    </xf>
    <xf numFmtId="166" fontId="0" fillId="0" borderId="1" xfId="0" applyNumberFormat="1" applyBorder="1" applyAlignment="1">
      <alignment horizontal="center" vertical="center"/>
    </xf>
    <xf numFmtId="164" fontId="0" fillId="0" borderId="4" xfId="2" applyNumberFormat="1" applyFont="1" applyBorder="1" applyAlignment="1">
      <alignment horizontal="center" vertical="center"/>
    </xf>
    <xf numFmtId="9" fontId="0" fillId="0" borderId="11" xfId="2" applyFont="1" applyBorder="1" applyAlignment="1">
      <alignment horizontal="center" vertical="center"/>
    </xf>
    <xf numFmtId="9" fontId="0" fillId="0" borderId="4" xfId="2" applyFont="1" applyBorder="1" applyAlignment="1">
      <alignment horizontal="center" vertical="center"/>
    </xf>
    <xf numFmtId="10" fontId="0" fillId="0" borderId="4" xfId="2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166" fontId="0" fillId="0" borderId="0" xfId="0" applyNumberFormat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165" fontId="0" fillId="0" borderId="0" xfId="0" applyNumberFormat="1"/>
    <xf numFmtId="0" fontId="0" fillId="0" borderId="4" xfId="0" applyBorder="1" applyAlignment="1">
      <alignment wrapText="1"/>
    </xf>
    <xf numFmtId="0" fontId="2" fillId="5" borderId="4" xfId="0" applyFont="1" applyFill="1" applyBorder="1" applyAlignment="1">
      <alignment horizontal="center"/>
    </xf>
    <xf numFmtId="0" fontId="0" fillId="5" borderId="4" xfId="0" applyFill="1" applyBorder="1" applyAlignment="1">
      <alignment wrapText="1"/>
    </xf>
    <xf numFmtId="167" fontId="7" fillId="0" borderId="12" xfId="0" applyNumberFormat="1" applyFont="1" applyBorder="1" applyAlignment="1">
      <alignment horizontal="center" vertical="center"/>
    </xf>
    <xf numFmtId="167" fontId="7" fillId="2" borderId="12" xfId="0" applyNumberFormat="1" applyFont="1" applyFill="1" applyBorder="1" applyAlignment="1">
      <alignment horizontal="center" vertical="center"/>
    </xf>
    <xf numFmtId="167" fontId="10" fillId="5" borderId="12" xfId="0" applyNumberFormat="1" applyFont="1" applyFill="1" applyBorder="1" applyAlignment="1">
      <alignment horizontal="center"/>
    </xf>
    <xf numFmtId="9" fontId="8" fillId="0" borderId="4" xfId="2" applyFont="1" applyBorder="1" applyAlignment="1">
      <alignment horizontal="center" vertical="center"/>
    </xf>
    <xf numFmtId="164" fontId="8" fillId="0" borderId="4" xfId="2" applyNumberFormat="1" applyFont="1" applyBorder="1" applyAlignment="1">
      <alignment horizontal="center" vertical="center"/>
    </xf>
    <xf numFmtId="164" fontId="9" fillId="5" borderId="4" xfId="2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left" vertical="center"/>
    </xf>
    <xf numFmtId="167" fontId="7" fillId="6" borderId="12" xfId="0" applyNumberFormat="1" applyFont="1" applyFill="1" applyBorder="1" applyAlignment="1">
      <alignment horizontal="center" vertical="center"/>
    </xf>
    <xf numFmtId="9" fontId="2" fillId="6" borderId="4" xfId="2" applyFont="1" applyFill="1" applyBorder="1" applyAlignment="1">
      <alignment horizontal="center" vertical="center"/>
    </xf>
    <xf numFmtId="9" fontId="2" fillId="6" borderId="4" xfId="2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aermv-my.sharepoint.com/personal/jenny_ausique_umv_gov_co/Documents/UAERMV%202024/Seguimiento%20Presupuestal/Noviembre/Informe%20de%20seguimiento%20presupuestal%20-Noviembre%20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a  EJECUCIÓN UMV 2024 "/>
      <sheetName val="TOTAL EJECUCIÓN UMV 2024"/>
      <sheetName val="Resumen UNCSAB"/>
      <sheetName val="Ptoyección com y giros"/>
      <sheetName val="Ejecución Presupuestal UNCSAB"/>
      <sheetName val="Resumen BCS"/>
      <sheetName val="Ejecución Presupuestal BCS"/>
      <sheetName val="GRÁFICAS"/>
      <sheetName val="REPORTE RESERVAS"/>
      <sheetName val="Resumen Pasivos"/>
      <sheetName val="TABLA PASIVOS "/>
      <sheetName val="Cupo de endeudamiento"/>
      <sheetName val="Reservas 31072023"/>
      <sheetName val="GRÁFICAS temp"/>
      <sheetName val="Hoja2"/>
    </sheetNames>
    <sheetDataSet>
      <sheetData sheetId="0"/>
      <sheetData sheetId="1">
        <row r="4">
          <cell r="C4">
            <v>176353560815</v>
          </cell>
          <cell r="E4">
            <v>136951323621</v>
          </cell>
          <cell r="G4">
            <v>80848651981</v>
          </cell>
        </row>
        <row r="9">
          <cell r="C9">
            <v>46136621533</v>
          </cell>
          <cell r="E9">
            <v>36766382117</v>
          </cell>
          <cell r="G9">
            <v>33824108961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topLeftCell="A25" zoomScaleNormal="100" workbookViewId="0">
      <selection activeCell="B31" sqref="B31"/>
    </sheetView>
  </sheetViews>
  <sheetFormatPr baseColWidth="10" defaultRowHeight="15" x14ac:dyDescent="0.25"/>
  <cols>
    <col min="1" max="1" width="36.85546875" customWidth="1"/>
    <col min="2" max="2" width="17.42578125" customWidth="1"/>
    <col min="3" max="3" width="15.42578125" customWidth="1"/>
    <col min="4" max="4" width="15.5703125" customWidth="1"/>
    <col min="5" max="5" width="16.140625" customWidth="1"/>
    <col min="6" max="6" width="13.140625" customWidth="1"/>
    <col min="7" max="7" width="16.42578125" customWidth="1"/>
    <col min="8" max="8" width="16.140625" customWidth="1"/>
    <col min="9" max="9" width="16.5703125" customWidth="1"/>
    <col min="10" max="11" width="19.42578125" customWidth="1"/>
  </cols>
  <sheetData>
    <row r="1" spans="1:10" ht="27" customHeight="1" x14ac:dyDescent="0.25">
      <c r="A1" s="45" t="s">
        <v>23</v>
      </c>
      <c r="B1" s="45"/>
      <c r="C1" s="45"/>
      <c r="D1" s="45"/>
      <c r="E1" s="45"/>
      <c r="F1" s="45"/>
      <c r="G1" s="45"/>
      <c r="H1" s="45"/>
    </row>
    <row r="2" spans="1:10" x14ac:dyDescent="0.25">
      <c r="A2" s="1"/>
    </row>
    <row r="3" spans="1:10" x14ac:dyDescent="0.25">
      <c r="A3" t="s">
        <v>44</v>
      </c>
    </row>
    <row r="4" spans="1:10" ht="15.75" thickBot="1" x14ac:dyDescent="0.3"/>
    <row r="5" spans="1:10" ht="30" x14ac:dyDescent="0.25">
      <c r="A5" s="11" t="s">
        <v>24</v>
      </c>
      <c r="B5" s="12" t="s">
        <v>25</v>
      </c>
      <c r="C5" s="13" t="s">
        <v>37</v>
      </c>
      <c r="D5" s="14" t="s">
        <v>27</v>
      </c>
      <c r="E5" s="14" t="s">
        <v>28</v>
      </c>
      <c r="F5" s="14" t="s">
        <v>29</v>
      </c>
      <c r="G5" s="15" t="s">
        <v>30</v>
      </c>
      <c r="H5" s="16" t="s">
        <v>31</v>
      </c>
    </row>
    <row r="6" spans="1:10" x14ac:dyDescent="0.25">
      <c r="A6" s="17" t="s">
        <v>32</v>
      </c>
      <c r="B6" s="18">
        <v>147250835000</v>
      </c>
      <c r="C6" s="19">
        <v>-55571102890</v>
      </c>
      <c r="D6" s="18">
        <v>91679732110</v>
      </c>
      <c r="E6" s="18">
        <v>91544397141</v>
      </c>
      <c r="F6" s="7">
        <v>0.99852382892177716</v>
      </c>
      <c r="G6" s="18">
        <v>69212997626</v>
      </c>
      <c r="H6" s="20">
        <v>0.75494327953485119</v>
      </c>
      <c r="J6" s="8"/>
    </row>
    <row r="7" spans="1:10" ht="30" x14ac:dyDescent="0.25">
      <c r="A7" s="21" t="s">
        <v>33</v>
      </c>
      <c r="B7" s="22">
        <v>107812416000</v>
      </c>
      <c r="C7" s="22">
        <v>-32466361786</v>
      </c>
      <c r="D7" s="22">
        <v>75346054214</v>
      </c>
      <c r="E7" s="22">
        <v>75224526445</v>
      </c>
      <c r="F7" s="23">
        <v>0.99838707188760234</v>
      </c>
      <c r="G7" s="22">
        <v>53150790544</v>
      </c>
      <c r="H7" s="24">
        <v>0.70542234890017752</v>
      </c>
    </row>
    <row r="8" spans="1:10" ht="30" x14ac:dyDescent="0.25">
      <c r="A8" s="21" t="s">
        <v>34</v>
      </c>
      <c r="B8" s="22">
        <v>3752000000</v>
      </c>
      <c r="C8" s="22">
        <v>-1257927050</v>
      </c>
      <c r="D8" s="22">
        <v>2494072950</v>
      </c>
      <c r="E8" s="22">
        <v>2493892950</v>
      </c>
      <c r="F8" s="25">
        <v>0.99992782889530152</v>
      </c>
      <c r="G8" s="22">
        <v>2484340642</v>
      </c>
      <c r="H8" s="24">
        <v>0.99609782544652514</v>
      </c>
    </row>
    <row r="9" spans="1:10" x14ac:dyDescent="0.25">
      <c r="A9" s="21" t="s">
        <v>35</v>
      </c>
      <c r="B9" s="22">
        <v>27939165000</v>
      </c>
      <c r="C9" s="22">
        <v>-16831744888</v>
      </c>
      <c r="D9" s="22">
        <v>11107420112</v>
      </c>
      <c r="E9" s="22">
        <v>11093792912</v>
      </c>
      <c r="F9" s="26">
        <v>0.99877314445095333</v>
      </c>
      <c r="G9" s="22">
        <v>11036347789</v>
      </c>
      <c r="H9" s="24">
        <v>0.99360136536807353</v>
      </c>
    </row>
    <row r="10" spans="1:10" ht="45" x14ac:dyDescent="0.25">
      <c r="A10" s="21" t="s">
        <v>36</v>
      </c>
      <c r="B10" s="22">
        <v>7747254000</v>
      </c>
      <c r="C10" s="22">
        <v>-5015069166</v>
      </c>
      <c r="D10" s="22">
        <v>2732184834</v>
      </c>
      <c r="E10" s="22">
        <v>2732184834</v>
      </c>
      <c r="F10" s="25">
        <v>1</v>
      </c>
      <c r="G10" s="22">
        <v>2541518651</v>
      </c>
      <c r="H10" s="24">
        <v>0.93021475683954402</v>
      </c>
    </row>
    <row r="11" spans="1:10" x14ac:dyDescent="0.25">
      <c r="A11" s="27" t="s">
        <v>45</v>
      </c>
      <c r="B11" s="28"/>
      <c r="C11" s="28"/>
      <c r="D11" s="28"/>
      <c r="E11" s="28"/>
      <c r="F11" s="29"/>
      <c r="G11" s="28"/>
      <c r="H11" s="29"/>
    </row>
    <row r="12" spans="1:10" x14ac:dyDescent="0.25">
      <c r="A12" s="27" t="s">
        <v>14</v>
      </c>
      <c r="B12" s="28"/>
      <c r="C12" s="28"/>
      <c r="D12" s="28"/>
      <c r="E12" s="28"/>
      <c r="F12" s="29"/>
      <c r="G12" s="28"/>
      <c r="H12" s="29"/>
    </row>
    <row r="13" spans="1:10" x14ac:dyDescent="0.25">
      <c r="A13" s="30" t="s">
        <v>38</v>
      </c>
      <c r="B13" s="28"/>
      <c r="C13" s="28"/>
      <c r="D13" s="28"/>
      <c r="E13" s="28"/>
      <c r="F13" s="29"/>
      <c r="G13" s="28"/>
      <c r="H13" s="29"/>
    </row>
    <row r="15" spans="1:10" x14ac:dyDescent="0.25">
      <c r="A15" t="s">
        <v>46</v>
      </c>
    </row>
    <row r="16" spans="1:10" ht="15.75" thickBot="1" x14ac:dyDescent="0.3"/>
    <row r="17" spans="1:9" ht="30" x14ac:dyDescent="0.25">
      <c r="A17" s="11" t="s">
        <v>24</v>
      </c>
      <c r="B17" s="12" t="s">
        <v>25</v>
      </c>
      <c r="C17" s="14" t="s">
        <v>26</v>
      </c>
      <c r="D17" s="14" t="s">
        <v>27</v>
      </c>
      <c r="E17" s="14" t="s">
        <v>28</v>
      </c>
      <c r="F17" s="14" t="s">
        <v>29</v>
      </c>
      <c r="G17" s="15" t="s">
        <v>30</v>
      </c>
      <c r="H17" s="16" t="s">
        <v>31</v>
      </c>
    </row>
    <row r="18" spans="1:9" x14ac:dyDescent="0.25">
      <c r="A18" s="17" t="s">
        <v>32</v>
      </c>
      <c r="B18" s="19">
        <v>55571102890</v>
      </c>
      <c r="C18" s="18">
        <v>29102725815</v>
      </c>
      <c r="D18" s="18">
        <v>84673828705</v>
      </c>
      <c r="E18" s="18">
        <v>45406926480</v>
      </c>
      <c r="F18" s="7">
        <v>0.53625691874871739</v>
      </c>
      <c r="G18" s="18">
        <v>11635654355</v>
      </c>
      <c r="H18" s="20">
        <v>0.13741736417208819</v>
      </c>
    </row>
    <row r="19" spans="1:9" ht="45" x14ac:dyDescent="0.25">
      <c r="A19" s="21" t="s">
        <v>39</v>
      </c>
      <c r="B19" s="22">
        <v>32466361786</v>
      </c>
      <c r="C19" s="22">
        <v>29547589159</v>
      </c>
      <c r="D19" s="22">
        <v>62013950945</v>
      </c>
      <c r="E19" s="22">
        <v>25011284232</v>
      </c>
      <c r="F19" s="25">
        <v>0.40331705770823145</v>
      </c>
      <c r="G19" s="22">
        <v>3852741008</v>
      </c>
      <c r="H19" s="24">
        <v>6.2127004477056866E-2</v>
      </c>
      <c r="I19" s="31"/>
    </row>
    <row r="20" spans="1:9" ht="45" x14ac:dyDescent="0.25">
      <c r="A20" s="21" t="s">
        <v>40</v>
      </c>
      <c r="B20" s="22">
        <v>1257927050</v>
      </c>
      <c r="C20" s="22">
        <v>0</v>
      </c>
      <c r="D20" s="22">
        <v>1257927050</v>
      </c>
      <c r="E20" s="22">
        <v>1232483550</v>
      </c>
      <c r="F20" s="25">
        <v>0.97977346937566845</v>
      </c>
      <c r="G20" s="22">
        <v>125362723</v>
      </c>
      <c r="H20" s="24">
        <v>9.965818208615515E-2</v>
      </c>
    </row>
    <row r="21" spans="1:9" ht="45" x14ac:dyDescent="0.25">
      <c r="A21" s="21" t="s">
        <v>41</v>
      </c>
      <c r="B21" s="22">
        <v>16543579888</v>
      </c>
      <c r="C21" s="22">
        <v>-444863344</v>
      </c>
      <c r="D21" s="22">
        <v>16098716544</v>
      </c>
      <c r="E21" s="22">
        <v>14338248893</v>
      </c>
      <c r="F21" s="25">
        <v>0.89064546566874447</v>
      </c>
      <c r="G21" s="22">
        <v>5127624158</v>
      </c>
      <c r="H21" s="24">
        <v>0.31851136356028753</v>
      </c>
      <c r="I21" s="31"/>
    </row>
    <row r="22" spans="1:9" ht="60" x14ac:dyDescent="0.25">
      <c r="A22" s="21" t="s">
        <v>42</v>
      </c>
      <c r="B22" s="22">
        <v>5015069166</v>
      </c>
      <c r="C22" s="22">
        <v>0</v>
      </c>
      <c r="D22" s="22">
        <v>5015069166</v>
      </c>
      <c r="E22" s="22">
        <v>4654151205</v>
      </c>
      <c r="F22" s="25">
        <v>0.92803330341944879</v>
      </c>
      <c r="G22" s="22">
        <v>2485947466</v>
      </c>
      <c r="H22" s="24">
        <v>0.49569554949583722</v>
      </c>
      <c r="I22" s="31"/>
    </row>
    <row r="23" spans="1:9" ht="60" x14ac:dyDescent="0.25">
      <c r="A23" s="21" t="s">
        <v>43</v>
      </c>
      <c r="B23" s="22">
        <v>288165000</v>
      </c>
      <c r="C23" s="22">
        <v>0</v>
      </c>
      <c r="D23" s="22">
        <v>288165000</v>
      </c>
      <c r="E23" s="22">
        <v>170758600</v>
      </c>
      <c r="F23" s="25">
        <v>0.59257231100237706</v>
      </c>
      <c r="G23" s="22">
        <v>43979000</v>
      </c>
      <c r="H23" s="24">
        <v>0.15261742404525186</v>
      </c>
      <c r="I23" s="31"/>
    </row>
    <row r="24" spans="1:9" x14ac:dyDescent="0.25">
      <c r="A24" s="27" t="s">
        <v>45</v>
      </c>
    </row>
    <row r="25" spans="1:9" x14ac:dyDescent="0.25">
      <c r="A25" s="27" t="s">
        <v>14</v>
      </c>
    </row>
    <row r="27" spans="1:9" x14ac:dyDescent="0.25">
      <c r="A27" t="s">
        <v>62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"/>
  <sheetViews>
    <sheetView topLeftCell="A34" zoomScaleNormal="100" workbookViewId="0">
      <selection activeCell="A37" sqref="A37"/>
    </sheetView>
  </sheetViews>
  <sheetFormatPr baseColWidth="10" defaultRowHeight="15" x14ac:dyDescent="0.25"/>
  <cols>
    <col min="1" max="1" width="36.85546875" customWidth="1"/>
    <col min="2" max="2" width="17.42578125" customWidth="1"/>
    <col min="3" max="3" width="15.42578125" customWidth="1"/>
    <col min="4" max="4" width="15.5703125" customWidth="1"/>
    <col min="5" max="5" width="16.140625" customWidth="1"/>
    <col min="6" max="6" width="16.85546875" customWidth="1"/>
    <col min="8" max="8" width="12.7109375" customWidth="1"/>
  </cols>
  <sheetData>
    <row r="1" spans="1:14" x14ac:dyDescent="0.25">
      <c r="A1" s="1" t="s">
        <v>0</v>
      </c>
    </row>
    <row r="2" spans="1:14" x14ac:dyDescent="0.25">
      <c r="A2" s="1" t="s">
        <v>1</v>
      </c>
    </row>
    <row r="5" spans="1:14" ht="44.45" customHeight="1" x14ac:dyDescent="0.25">
      <c r="A5" s="45" t="s">
        <v>2</v>
      </c>
      <c r="B5" s="45"/>
      <c r="C5" s="45"/>
      <c r="D5" s="45"/>
      <c r="E5" s="45"/>
      <c r="F5" s="45"/>
      <c r="G5" s="45"/>
      <c r="H5" s="45"/>
      <c r="I5" s="1"/>
      <c r="J5" s="1"/>
      <c r="K5" s="1"/>
      <c r="L5" s="1"/>
      <c r="M5" s="1"/>
      <c r="N5" s="1"/>
    </row>
    <row r="7" spans="1:14" ht="42.75" customHeight="1" x14ac:dyDescent="0.25">
      <c r="A7" s="47" t="s">
        <v>3</v>
      </c>
      <c r="B7" s="48"/>
      <c r="C7" s="48"/>
      <c r="D7" s="49"/>
      <c r="E7" s="9" t="s">
        <v>4</v>
      </c>
      <c r="F7" s="9"/>
    </row>
    <row r="8" spans="1:14" ht="30" x14ac:dyDescent="0.25">
      <c r="A8" s="2" t="s">
        <v>5</v>
      </c>
      <c r="B8" s="3" t="s">
        <v>10</v>
      </c>
      <c r="C8" s="3" t="s">
        <v>11</v>
      </c>
      <c r="D8" s="3" t="s">
        <v>7</v>
      </c>
      <c r="E8" s="4" t="s">
        <v>6</v>
      </c>
      <c r="F8" s="4" t="s">
        <v>8</v>
      </c>
    </row>
    <row r="9" spans="1:14" ht="34.5" customHeight="1" x14ac:dyDescent="0.25">
      <c r="A9" s="5" t="s">
        <v>12</v>
      </c>
      <c r="B9" s="36">
        <f>+B10+B11</f>
        <v>222490182348</v>
      </c>
      <c r="C9" s="36">
        <f t="shared" ref="C9:D9" si="0">+C10+C11</f>
        <v>173717705738</v>
      </c>
      <c r="D9" s="36">
        <f t="shared" si="0"/>
        <v>114672760942</v>
      </c>
      <c r="E9" s="6">
        <f>C9/B9</f>
        <v>0.78078818536939176</v>
      </c>
      <c r="F9" s="6">
        <f>D9/B9</f>
        <v>0.51540593716013383</v>
      </c>
    </row>
    <row r="10" spans="1:14" ht="24" customHeight="1" x14ac:dyDescent="0.25">
      <c r="A10" s="41" t="s">
        <v>13</v>
      </c>
      <c r="B10" s="42">
        <f>+'[1]TOTAL EJECUCIÓN UMV 2024'!C4</f>
        <v>176353560815</v>
      </c>
      <c r="C10" s="42">
        <f>+'[1]TOTAL EJECUCIÓN UMV 2024'!E4</f>
        <v>136951323621</v>
      </c>
      <c r="D10" s="42">
        <f>+'[1]TOTAL EJECUCIÓN UMV 2024'!G4</f>
        <v>80848651981</v>
      </c>
      <c r="E10" s="43">
        <f>+C10/B10</f>
        <v>0.77657248874416496</v>
      </c>
      <c r="F10" s="43">
        <f>+D10/B10</f>
        <v>0.45844638241136837</v>
      </c>
    </row>
    <row r="11" spans="1:14" ht="24" customHeight="1" x14ac:dyDescent="0.25">
      <c r="A11" s="41" t="s">
        <v>9</v>
      </c>
      <c r="B11" s="42">
        <f>+'[1]TOTAL EJECUCIÓN UMV 2024'!C9</f>
        <v>46136621533</v>
      </c>
      <c r="C11" s="42">
        <f>+'[1]TOTAL EJECUCIÓN UMV 2024'!E9</f>
        <v>36766382117</v>
      </c>
      <c r="D11" s="42">
        <f>+'[1]TOTAL EJECUCIÓN UMV 2024'!G9</f>
        <v>33824108961</v>
      </c>
      <c r="E11" s="44">
        <f>C11/B11</f>
        <v>0.7969023499196235</v>
      </c>
      <c r="F11" s="44">
        <f>D11/B11</f>
        <v>0.73312929809580296</v>
      </c>
    </row>
    <row r="12" spans="1:14" x14ac:dyDescent="0.25">
      <c r="A12" s="10" t="s">
        <v>14</v>
      </c>
    </row>
    <row r="13" spans="1:14" x14ac:dyDescent="0.25">
      <c r="A13" s="10" t="s">
        <v>15</v>
      </c>
    </row>
    <row r="15" spans="1:14" ht="39" customHeight="1" x14ac:dyDescent="0.25">
      <c r="A15" s="45" t="s">
        <v>16</v>
      </c>
      <c r="B15" s="45"/>
      <c r="C15" s="45"/>
      <c r="D15" s="45"/>
      <c r="E15" s="45"/>
      <c r="F15" s="45"/>
      <c r="G15" s="45"/>
      <c r="H15" s="45"/>
    </row>
    <row r="17" spans="1:8" x14ac:dyDescent="0.25">
      <c r="A17" t="s">
        <v>17</v>
      </c>
    </row>
    <row r="19" spans="1:8" ht="29.1" customHeight="1" x14ac:dyDescent="0.25">
      <c r="A19" s="45" t="s">
        <v>18</v>
      </c>
      <c r="B19" s="45"/>
      <c r="C19" s="45"/>
      <c r="D19" s="45"/>
      <c r="E19" s="45"/>
      <c r="F19" s="45"/>
      <c r="G19" s="45"/>
      <c r="H19" s="45"/>
    </row>
    <row r="21" spans="1:8" ht="44.45" customHeight="1" x14ac:dyDescent="0.25">
      <c r="A21" s="46" t="s">
        <v>61</v>
      </c>
      <c r="B21" s="46"/>
      <c r="C21" s="46"/>
      <c r="D21" s="46"/>
      <c r="E21" s="46"/>
      <c r="F21" s="46"/>
      <c r="G21" s="46"/>
      <c r="H21" s="46"/>
    </row>
    <row r="23" spans="1:8" ht="29.45" customHeight="1" x14ac:dyDescent="0.25">
      <c r="A23" s="45" t="s">
        <v>19</v>
      </c>
      <c r="B23" s="45"/>
      <c r="C23" s="45"/>
      <c r="D23" s="45"/>
      <c r="E23" s="45"/>
      <c r="F23" s="45"/>
      <c r="G23" s="45"/>
      <c r="H23" s="45"/>
    </row>
    <row r="25" spans="1:8" x14ac:dyDescent="0.25">
      <c r="A25" t="s">
        <v>20</v>
      </c>
    </row>
    <row r="27" spans="1:8" ht="99" customHeight="1" x14ac:dyDescent="0.25">
      <c r="A27" s="46" t="s">
        <v>21</v>
      </c>
      <c r="B27" s="46"/>
      <c r="C27" s="46"/>
      <c r="D27" s="46"/>
      <c r="E27" s="46"/>
      <c r="F27" s="46"/>
      <c r="G27" s="46"/>
      <c r="H27" s="46"/>
    </row>
    <row r="29" spans="1:8" ht="28.5" customHeight="1" x14ac:dyDescent="0.25">
      <c r="A29" s="46" t="s">
        <v>22</v>
      </c>
      <c r="B29" s="46"/>
      <c r="C29" s="46"/>
      <c r="D29" s="46"/>
      <c r="E29" s="46"/>
      <c r="F29" s="46"/>
      <c r="G29" s="46"/>
      <c r="H29" s="46"/>
    </row>
    <row r="31" spans="1:8" x14ac:dyDescent="0.25">
      <c r="A31" s="45" t="s">
        <v>47</v>
      </c>
      <c r="B31" s="45"/>
      <c r="C31" s="45"/>
      <c r="D31" s="45"/>
      <c r="E31" s="45"/>
      <c r="F31" s="45"/>
      <c r="G31" s="45"/>
      <c r="H31" s="45"/>
    </row>
    <row r="33" spans="1:8" x14ac:dyDescent="0.25">
      <c r="A33" t="s">
        <v>48</v>
      </c>
    </row>
    <row r="35" spans="1:8" x14ac:dyDescent="0.25">
      <c r="A35" s="1" t="s">
        <v>49</v>
      </c>
    </row>
    <row r="37" spans="1:8" x14ac:dyDescent="0.25">
      <c r="A37" t="s">
        <v>60</v>
      </c>
    </row>
    <row r="39" spans="1:8" x14ac:dyDescent="0.25">
      <c r="A39" s="33" t="s">
        <v>50</v>
      </c>
      <c r="B39" s="33" t="s">
        <v>51</v>
      </c>
      <c r="C39" s="33" t="s">
        <v>52</v>
      </c>
      <c r="D39" s="33" t="s">
        <v>53</v>
      </c>
      <c r="E39" s="33" t="s">
        <v>54</v>
      </c>
      <c r="F39" s="33" t="s">
        <v>55</v>
      </c>
      <c r="G39" s="33" t="s">
        <v>56</v>
      </c>
      <c r="H39" s="33" t="s">
        <v>57</v>
      </c>
    </row>
    <row r="40" spans="1:8" ht="30" x14ac:dyDescent="0.25">
      <c r="A40" s="32" t="s">
        <v>33</v>
      </c>
      <c r="B40" s="35">
        <v>76619823581</v>
      </c>
      <c r="C40" s="35">
        <v>1251305425</v>
      </c>
      <c r="D40" s="35">
        <v>75368518156</v>
      </c>
      <c r="E40" s="35">
        <v>75035268691</v>
      </c>
      <c r="F40" s="38">
        <v>0.99557839966668538</v>
      </c>
      <c r="G40" s="35">
        <v>333249465</v>
      </c>
      <c r="H40" s="39">
        <v>4.4216003333146384E-3</v>
      </c>
    </row>
    <row r="41" spans="1:8" ht="30" x14ac:dyDescent="0.25">
      <c r="A41" s="32" t="s">
        <v>34</v>
      </c>
      <c r="B41" s="35">
        <v>1966810401</v>
      </c>
      <c r="C41" s="35">
        <v>1</v>
      </c>
      <c r="D41" s="35">
        <v>1966810400</v>
      </c>
      <c r="E41" s="35">
        <v>1966810400</v>
      </c>
      <c r="F41" s="38">
        <v>1</v>
      </c>
      <c r="G41" s="35">
        <v>0</v>
      </c>
      <c r="H41" s="39">
        <v>0</v>
      </c>
    </row>
    <row r="42" spans="1:8" x14ac:dyDescent="0.25">
      <c r="A42" s="32" t="s">
        <v>35</v>
      </c>
      <c r="B42" s="35">
        <v>5187495857</v>
      </c>
      <c r="C42" s="35">
        <v>110790972</v>
      </c>
      <c r="D42" s="35">
        <v>5076704885</v>
      </c>
      <c r="E42" s="35">
        <v>4840227828</v>
      </c>
      <c r="F42" s="38">
        <v>0.95341918382951263</v>
      </c>
      <c r="G42" s="35">
        <v>236477057</v>
      </c>
      <c r="H42" s="39">
        <v>4.6580816170487323E-2</v>
      </c>
    </row>
    <row r="43" spans="1:8" ht="33.6" customHeight="1" x14ac:dyDescent="0.25">
      <c r="A43" s="32" t="s">
        <v>36</v>
      </c>
      <c r="B43" s="35">
        <v>736498007</v>
      </c>
      <c r="C43" s="35">
        <v>259233</v>
      </c>
      <c r="D43" s="35">
        <v>736238774</v>
      </c>
      <c r="E43" s="35">
        <v>736238773</v>
      </c>
      <c r="F43" s="38">
        <v>0.99999999864174505</v>
      </c>
      <c r="G43" s="35">
        <v>1</v>
      </c>
      <c r="H43" s="39">
        <v>1.3582550054610409E-9</v>
      </c>
    </row>
    <row r="44" spans="1:8" x14ac:dyDescent="0.25">
      <c r="A44" s="32" t="s">
        <v>58</v>
      </c>
      <c r="B44" s="35">
        <v>2470116048</v>
      </c>
      <c r="C44" s="35">
        <v>10786621</v>
      </c>
      <c r="D44" s="35">
        <v>2459329427</v>
      </c>
      <c r="E44" s="35">
        <v>2430442524</v>
      </c>
      <c r="F44" s="38">
        <v>0.98825415469645417</v>
      </c>
      <c r="G44" s="35">
        <v>28886903</v>
      </c>
      <c r="H44" s="39">
        <v>1.1745845303545827E-2</v>
      </c>
    </row>
    <row r="45" spans="1:8" x14ac:dyDescent="0.25">
      <c r="A45" s="34" t="s">
        <v>59</v>
      </c>
      <c r="B45" s="37">
        <v>86980743894</v>
      </c>
      <c r="C45" s="37">
        <v>1373142252</v>
      </c>
      <c r="D45" s="37">
        <v>85607601642</v>
      </c>
      <c r="E45" s="37">
        <v>85008988216</v>
      </c>
      <c r="F45" s="40">
        <v>0.99300747346592744</v>
      </c>
      <c r="G45" s="37">
        <v>598613426</v>
      </c>
      <c r="H45" s="40">
        <v>6.9925265340725759E-3</v>
      </c>
    </row>
    <row r="46" spans="1:8" x14ac:dyDescent="0.25">
      <c r="A46" s="10" t="s">
        <v>14</v>
      </c>
    </row>
    <row r="47" spans="1:8" x14ac:dyDescent="0.25">
      <c r="A47" s="10" t="s">
        <v>15</v>
      </c>
    </row>
  </sheetData>
  <mergeCells count="9">
    <mergeCell ref="A5:H5"/>
    <mergeCell ref="A15:H15"/>
    <mergeCell ref="A19:H19"/>
    <mergeCell ref="A21:H21"/>
    <mergeCell ref="A23:H23"/>
    <mergeCell ref="A27:H27"/>
    <mergeCell ref="A29:H29"/>
    <mergeCell ref="A31:H31"/>
    <mergeCell ref="A7:D7"/>
  </mergeCells>
  <pageMargins left="0.70866141732283472" right="0.70866141732283472" top="0.74803149606299213" bottom="0.74803149606299213" header="0.31496062992125984" footer="0.31496062992125984"/>
  <pageSetup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Punto 8</vt:lpstr>
      <vt:lpstr> UMV 2024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Andrea Ausique Pedroza</dc:creator>
  <cp:lastModifiedBy>Morita Rivera</cp:lastModifiedBy>
  <dcterms:created xsi:type="dcterms:W3CDTF">2015-06-05T18:19:34Z</dcterms:created>
  <dcterms:modified xsi:type="dcterms:W3CDTF">2024-12-18T19:04:08Z</dcterms:modified>
</cp:coreProperties>
</file>